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XAPSTORE\Client Services\Colorado\Sponsor_CSL\Misc\Content Updates\2018\"/>
    </mc:Choice>
  </mc:AlternateContent>
  <xr:revisionPtr revIDLastSave="0" documentId="13_ncr:1_{EAF018D6-CB93-4091-9CEB-C0BE65EB3F65}" xr6:coauthVersionLast="37" xr6:coauthVersionMax="37" xr10:uidLastSave="{00000000-0000-0000-0000-000000000000}"/>
  <bookViews>
    <workbookView xWindow="0" yWindow="0" windowWidth="28800" windowHeight="11610" xr2:uid="{77126CF4-CE56-427E-936F-E9BE866CC20D}"/>
  </bookViews>
  <sheets>
    <sheet name="2018-2019" sheetId="1" r:id="rId1"/>
  </sheets>
  <definedNames>
    <definedName name="_xlnm.Print_Area" localSheetId="0">'2018-2019'!$A$2:$I$68</definedName>
    <definedName name="_xlnm.Print_Titles" localSheetId="0">'2018-2019'!$4:$4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6" i="1" l="1"/>
  <c r="D56" i="1"/>
  <c r="F56" i="1" s="1"/>
  <c r="C56" i="1"/>
  <c r="H55" i="1"/>
  <c r="D55" i="1"/>
  <c r="F55" i="1" s="1"/>
  <c r="C55" i="1"/>
  <c r="H54" i="1"/>
  <c r="D54" i="1"/>
  <c r="F54" i="1" s="1"/>
  <c r="C54" i="1"/>
  <c r="H53" i="1"/>
  <c r="D53" i="1"/>
  <c r="F53" i="1" s="1"/>
  <c r="H52" i="1"/>
  <c r="D52" i="1"/>
  <c r="F52" i="1" s="1"/>
  <c r="C52" i="1"/>
  <c r="H51" i="1"/>
  <c r="D51" i="1"/>
  <c r="F51" i="1" s="1"/>
  <c r="C51" i="1"/>
  <c r="H50" i="1"/>
  <c r="D50" i="1"/>
  <c r="F50" i="1" s="1"/>
  <c r="C50" i="1"/>
  <c r="H49" i="1"/>
  <c r="D49" i="1"/>
  <c r="F49" i="1" s="1"/>
  <c r="C49" i="1"/>
  <c r="H48" i="1"/>
  <c r="H47" i="1"/>
  <c r="D47" i="1"/>
  <c r="F47" i="1" s="1"/>
  <c r="C47" i="1"/>
  <c r="H46" i="1"/>
  <c r="D46" i="1"/>
  <c r="F46" i="1" s="1"/>
  <c r="C46" i="1"/>
  <c r="H45" i="1"/>
  <c r="D45" i="1"/>
  <c r="F45" i="1" s="1"/>
  <c r="H44" i="1"/>
  <c r="D44" i="1"/>
  <c r="F44" i="1" s="1"/>
  <c r="H43" i="1"/>
  <c r="F43" i="1"/>
  <c r="D43" i="1"/>
  <c r="C43" i="1"/>
  <c r="H42" i="1"/>
  <c r="F42" i="1"/>
  <c r="D42" i="1"/>
  <c r="C42" i="1"/>
  <c r="H41" i="1"/>
  <c r="F41" i="1"/>
  <c r="D41" i="1"/>
  <c r="C41" i="1"/>
  <c r="H40" i="1"/>
  <c r="F40" i="1"/>
  <c r="D40" i="1"/>
  <c r="H39" i="1"/>
  <c r="D39" i="1"/>
  <c r="C39" i="1" s="1"/>
  <c r="H38" i="1"/>
  <c r="D38" i="1"/>
  <c r="C38" i="1" s="1"/>
  <c r="H37" i="1"/>
  <c r="D37" i="1"/>
  <c r="F37" i="1" s="1"/>
  <c r="H36" i="1"/>
  <c r="D36" i="1"/>
  <c r="F36" i="1" s="1"/>
  <c r="C36" i="1"/>
  <c r="H35" i="1"/>
  <c r="D35" i="1"/>
  <c r="F35" i="1" s="1"/>
  <c r="C35" i="1"/>
  <c r="H34" i="1"/>
  <c r="D34" i="1"/>
  <c r="F34" i="1" s="1"/>
  <c r="C34" i="1"/>
  <c r="H33" i="1"/>
  <c r="D33" i="1"/>
  <c r="F33" i="1" s="1"/>
  <c r="H32" i="1"/>
  <c r="D32" i="1"/>
  <c r="F32" i="1" s="1"/>
  <c r="C32" i="1"/>
  <c r="H31" i="1"/>
  <c r="D31" i="1"/>
  <c r="F31" i="1" s="1"/>
  <c r="C31" i="1"/>
  <c r="H30" i="1"/>
  <c r="D30" i="1"/>
  <c r="F30" i="1" s="1"/>
  <c r="C30" i="1"/>
  <c r="H29" i="1"/>
  <c r="D29" i="1"/>
  <c r="F29" i="1" s="1"/>
  <c r="C29" i="1"/>
  <c r="H28" i="1"/>
  <c r="D28" i="1"/>
  <c r="F28" i="1" s="1"/>
  <c r="C28" i="1"/>
  <c r="H27" i="1"/>
  <c r="D27" i="1"/>
  <c r="F27" i="1" s="1"/>
  <c r="H26" i="1"/>
  <c r="F26" i="1"/>
  <c r="D26" i="1"/>
  <c r="H25" i="1"/>
  <c r="D25" i="1"/>
  <c r="F25" i="1" s="1"/>
  <c r="H24" i="1"/>
  <c r="D24" i="1"/>
  <c r="F24" i="1" s="1"/>
  <c r="C24" i="1"/>
  <c r="H23" i="1"/>
  <c r="D23" i="1"/>
  <c r="F23" i="1" s="1"/>
  <c r="C23" i="1"/>
  <c r="H22" i="1"/>
  <c r="D22" i="1"/>
  <c r="F22" i="1" s="1"/>
  <c r="H21" i="1"/>
  <c r="D21" i="1"/>
  <c r="F21" i="1" s="1"/>
  <c r="C21" i="1"/>
  <c r="H20" i="1"/>
  <c r="D20" i="1"/>
  <c r="F20" i="1" s="1"/>
  <c r="H19" i="1"/>
  <c r="F19" i="1"/>
  <c r="D19" i="1"/>
  <c r="C19" i="1"/>
  <c r="H18" i="1"/>
  <c r="F18" i="1"/>
  <c r="D18" i="1"/>
  <c r="C18" i="1"/>
  <c r="H17" i="1"/>
  <c r="F17" i="1"/>
  <c r="D17" i="1"/>
  <c r="C17" i="1"/>
  <c r="H16" i="1"/>
  <c r="F16" i="1"/>
  <c r="C16" i="1"/>
  <c r="H15" i="1"/>
  <c r="F15" i="1"/>
  <c r="C15" i="1"/>
  <c r="H14" i="1"/>
  <c r="F14" i="1"/>
  <c r="C14" i="1"/>
  <c r="H13" i="1"/>
  <c r="D13" i="1"/>
  <c r="F13" i="1" s="1"/>
  <c r="C13" i="1"/>
  <c r="H12" i="1"/>
  <c r="D12" i="1"/>
  <c r="F12" i="1" s="1"/>
  <c r="C12" i="1"/>
  <c r="H11" i="1"/>
  <c r="D11" i="1"/>
  <c r="F11" i="1" s="1"/>
  <c r="H10" i="1"/>
  <c r="F10" i="1"/>
  <c r="D10" i="1"/>
  <c r="H9" i="1"/>
  <c r="D9" i="1"/>
  <c r="C9" i="1" s="1"/>
  <c r="H8" i="1"/>
  <c r="F8" i="1"/>
  <c r="C8" i="1"/>
  <c r="H7" i="1"/>
  <c r="F7" i="1"/>
  <c r="C7" i="1"/>
  <c r="H6" i="1"/>
  <c r="F6" i="1"/>
  <c r="C6" i="1"/>
  <c r="H5" i="1"/>
  <c r="F5" i="1"/>
  <c r="C5" i="1"/>
  <c r="F38" i="1" l="1"/>
  <c r="F39" i="1"/>
  <c r="F9" i="1"/>
</calcChain>
</file>

<file path=xl/sharedStrings.xml><?xml version="1.0" encoding="utf-8"?>
<sst xmlns="http://schemas.openxmlformats.org/spreadsheetml/2006/main" count="88" uniqueCount="63">
  <si>
    <t>College or University Name</t>
  </si>
  <si>
    <t>In-State Tuition</t>
  </si>
  <si>
    <t>COF or In-District Deduction</t>
  </si>
  <si>
    <t>Student Share of In-State Tuition</t>
  </si>
  <si>
    <t>Mandatory Fees</t>
  </si>
  <si>
    <t>Student Share of Tuition + Fees</t>
  </si>
  <si>
    <t>Not In-State Tuition</t>
  </si>
  <si>
    <t>Not In-State Tuition and Fees</t>
  </si>
  <si>
    <t>Room and Board</t>
  </si>
  <si>
    <t xml:space="preserve">   Adams State University</t>
  </si>
  <si>
    <t xml:space="preserve">   Aims Community College - Fort Lupton Campus*</t>
  </si>
  <si>
    <t>N/A</t>
  </si>
  <si>
    <t xml:space="preserve">   Aims Community College  - Greeley Campus</t>
  </si>
  <si>
    <t xml:space="preserve">   Aims Community College - Loveland Campus*</t>
  </si>
  <si>
    <t xml:space="preserve">   Arapahoe Community College  </t>
  </si>
  <si>
    <t xml:space="preserve">   Colorado Christian University  </t>
  </si>
  <si>
    <t xml:space="preserve">   Colorado College</t>
  </si>
  <si>
    <t xml:space="preserve">   Colorado Community Colleges Online</t>
  </si>
  <si>
    <t xml:space="preserve">   Colorado Mesa University  </t>
  </si>
  <si>
    <t xml:space="preserve">   Colorado Mountain College - Leadville Campus  </t>
  </si>
  <si>
    <t xml:space="preserve">   Colorado Mountain College - Spring Valley Campus  </t>
  </si>
  <si>
    <t xml:space="preserve">   Colorado Mountain College - Steamboat Campus  </t>
  </si>
  <si>
    <t xml:space="preserve">   Colorado Northwestern Community College  </t>
  </si>
  <si>
    <t xml:space="preserve">   Colorado School of Mines  </t>
  </si>
  <si>
    <t xml:space="preserve">   Colorado State University  </t>
  </si>
  <si>
    <t xml:space="preserve">   Colorado State University - Global Campus  </t>
  </si>
  <si>
    <t xml:space="preserve">   Colorado State University - Pueblo  </t>
  </si>
  <si>
    <t xml:space="preserve">   Columbia College - Denver  </t>
  </si>
  <si>
    <t xml:space="preserve">   Community College of Aurora  </t>
  </si>
  <si>
    <t xml:space="preserve">   Community College of Denver  </t>
  </si>
  <si>
    <t xml:space="preserve">  Technical College of the Rockies (was Delta-Montrose Technical College)</t>
  </si>
  <si>
    <t xml:space="preserve">   DeVry University - Colorado  </t>
  </si>
  <si>
    <t xml:space="preserve">   Fort Lewis College  </t>
  </si>
  <si>
    <t xml:space="preserve">   Front Range Community College - Boulder County Campus  </t>
  </si>
  <si>
    <t xml:space="preserve">   Front Range Community College - Larimer Campus  </t>
  </si>
  <si>
    <t xml:space="preserve">   Front Range Community College - Westminster Campus  </t>
  </si>
  <si>
    <t xml:space="preserve">   Johnson &amp; Wales University - Denver, CO  </t>
  </si>
  <si>
    <t xml:space="preserve">   Lamar Community College  </t>
  </si>
  <si>
    <t xml:space="preserve">   Metropolitan State University of Denver</t>
  </si>
  <si>
    <t xml:space="preserve">   Morgan Community College  </t>
  </si>
  <si>
    <t xml:space="preserve">   Naropa University</t>
  </si>
  <si>
    <t xml:space="preserve">   Northeastern Junior College  </t>
  </si>
  <si>
    <t xml:space="preserve">   Otero Junior College  </t>
  </si>
  <si>
    <t xml:space="preserve">   Pikes Peak Community College  </t>
  </si>
  <si>
    <t xml:space="preserve">   Pueblo Community College  </t>
  </si>
  <si>
    <t xml:space="preserve">   Red Rocks Community College  </t>
  </si>
  <si>
    <t xml:space="preserve">   Southwest Colorado Community College (div. of PCC)</t>
  </si>
  <si>
    <t xml:space="preserve">   Trinidad State Junior College  </t>
  </si>
  <si>
    <t xml:space="preserve">   United States Air Force Academy  </t>
  </si>
  <si>
    <t xml:space="preserve">   University of Colorado - Boulder  </t>
  </si>
  <si>
    <t xml:space="preserve">   University of Colorado - Colorado Springs  </t>
  </si>
  <si>
    <t xml:space="preserve">   University of Colorado - Denver  </t>
  </si>
  <si>
    <t xml:space="preserve">   University of Colorado - Anschutz Medical Campus</t>
  </si>
  <si>
    <t xml:space="preserve">   University of Northern Colorado  </t>
  </si>
  <si>
    <t xml:space="preserve">   Western Colorado Community College (Div of CO Mesa)</t>
  </si>
  <si>
    <t xml:space="preserve">   Western State Colorado University</t>
  </si>
  <si>
    <t xml:space="preserve">   Emily Griffith Technical College  </t>
  </si>
  <si>
    <t xml:space="preserve">   Front Range Community College - Brighton Campus  </t>
  </si>
  <si>
    <t xml:space="preserve">   Pickens Technical College  (2016-17)</t>
  </si>
  <si>
    <t xml:space="preserve">   Regis University</t>
  </si>
  <si>
    <t xml:space="preserve">   Rocky Mountain College of Art + Design  (2017-18)</t>
  </si>
  <si>
    <t xml:space="preserve">   University of Denver</t>
  </si>
  <si>
    <t xml:space="preserve">  2018-2019 Academic Year Tuition, Fees, Room and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</si>
</sst>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3BC5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2" fontId="1" fillId="3" borderId="1" xfId="2" quotePrefix="1" applyNumberFormat="1" applyFont="1" applyFill="1" applyBorder="1"/>
    <xf numFmtId="42" fontId="1" fillId="3" borderId="1" xfId="2" applyNumberFormat="1" applyFont="1" applyFill="1" applyBorder="1"/>
    <xf numFmtId="42" fontId="1" fillId="3" borderId="1" xfId="2" quotePrefix="1" applyNumberFormat="1" applyFont="1" applyFill="1" applyBorder="1" applyAlignment="1">
      <alignment horizontal="right"/>
    </xf>
    <xf numFmtId="3" fontId="1" fillId="3" borderId="1" xfId="0" quotePrefix="1" applyNumberFormat="1" applyFont="1" applyFill="1" applyBorder="1"/>
    <xf numFmtId="3" fontId="1" fillId="3" borderId="1" xfId="0" quotePrefix="1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6" fillId="0" borderId="0" xfId="0" applyFont="1"/>
    <xf numFmtId="0" fontId="1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6" fillId="0" borderId="0" xfId="0" applyFont="1" applyAlignment="1">
      <alignment wrapText="1"/>
    </xf>
  </cellXfs>
  <cellStyles count="3">
    <cellStyle name="Currency" xfId="2" builtinId="4"/>
    <cellStyle name="Normal" xfId="0" builtinId="0"/>
    <cellStyle name="Normal_Colorado Specific Database Guide - 08 June 2005" xfId="1" xr:uid="{E74CF4E6-86EF-45E3-9B6B-163814E330E5}"/>
  </cellStyles>
  <dxfs count="0"/>
  <tableStyles count="0" defaultTableStyle="TableStyleMedium2" defaultPivotStyle="PivotStyleLight16"/>
  <colors>
    <mruColors>
      <color rgb="FF83BC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content.xap.com/media/31972/cof_chart_2018-19.pd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142875</xdr:rowOff>
    </xdr:from>
    <xdr:to>
      <xdr:col>5</xdr:col>
      <xdr:colOff>680196</xdr:colOff>
      <xdr:row>2</xdr:row>
      <xdr:rowOff>714375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94A0B26-DDCC-4408-97A7-5AD0713D1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0" y="571500"/>
          <a:ext cx="3613896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61</xdr:row>
      <xdr:rowOff>38100</xdr:rowOff>
    </xdr:from>
    <xdr:to>
      <xdr:col>8</xdr:col>
      <xdr:colOff>809625</xdr:colOff>
      <xdr:row>67</xdr:row>
      <xdr:rowOff>123825</xdr:rowOff>
    </xdr:to>
    <xdr:sp macro="" textlink="">
      <xdr:nvSpPr>
        <xdr:cNvPr id="14" name="TextBox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3C43DD-8908-4A9D-A972-BF582B1DC6AB}"/>
            </a:ext>
          </a:extLst>
        </xdr:cNvPr>
        <xdr:cNvSpPr txBox="1"/>
      </xdr:nvSpPr>
      <xdr:spPr>
        <a:xfrm>
          <a:off x="0" y="15220950"/>
          <a:ext cx="8905875" cy="1228725"/>
        </a:xfrm>
        <a:prstGeom prst="rect">
          <a:avLst/>
        </a:prstGeom>
        <a:solidFill>
          <a:srgbClr val="83BC5C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ts val="11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+mn-lt"/>
              <a:ea typeface="Calibri"/>
            </a:rPr>
            <a:t>"Resident (In-State) Tuition including COF &amp; Mandatory  Fees" for featured Colorado schools is based upon full-time enrollment (15 credit hours each semester) for academic year 2018-2019, not </a:t>
          </a:r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Calibri"/>
            </a:rPr>
            <a:t>including summer and reflects: </a:t>
          </a:r>
          <a:endParaRPr lang="en-CA" sz="1000">
            <a:solidFill>
              <a:sysClr val="windowText" lastClr="000000"/>
            </a:solidFill>
            <a:effectLst/>
            <a:latin typeface="+mn-lt"/>
            <a:ea typeface="Calibri"/>
          </a:endParaRPr>
        </a:p>
        <a:p>
          <a:pPr marL="342900" marR="0" lvl="0" indent="-342900">
            <a:lnSpc>
              <a:spcPts val="1100"/>
            </a:lnSpc>
            <a:spcBef>
              <a:spcPts val="0"/>
            </a:spcBef>
            <a:spcAft>
              <a:spcPts val="0"/>
            </a:spcAft>
            <a:buFont typeface="Symbol"/>
            <a:buChar char=""/>
          </a:pPr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Calibri"/>
            </a:rPr>
            <a:t>Tuition plus mandatory fees after deducting the </a:t>
          </a:r>
          <a:r>
            <a:rPr lang="en-US" sz="1000" u="sng" baseline="0">
              <a:solidFill>
                <a:sysClr val="windowText" lastClr="000000"/>
              </a:solidFill>
              <a:effectLst/>
              <a:latin typeface="+mn-lt"/>
              <a:ea typeface="Calibri"/>
              <a:hlinkClick xmlns:r="http://schemas.openxmlformats.org/officeDocument/2006/relationships" r:id=""/>
            </a:rPr>
            <a:t>College Opportunity Fund stipend</a:t>
          </a:r>
          <a:r>
            <a:rPr lang="en-US" sz="1000" u="sng" baseline="0">
              <a:solidFill>
                <a:sysClr val="windowText" lastClr="000000"/>
              </a:solidFill>
              <a:effectLst/>
              <a:latin typeface="+mn-lt"/>
              <a:ea typeface="Calibri"/>
            </a:rPr>
            <a:t> </a:t>
          </a:r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Calibri"/>
            </a:rPr>
            <a:t>for students eligible for an in-state tuition classification at</a:t>
          </a:r>
          <a:r>
            <a:rPr lang="en-US" sz="1000" baseline="0">
              <a:solidFill>
                <a:sysClr val="windowText" lastClr="000000"/>
              </a:solidFill>
              <a:effectLst/>
              <a:latin typeface="+mn-lt"/>
              <a:ea typeface="Calibri"/>
            </a:rPr>
            <a:t> </a:t>
          </a:r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Calibri"/>
            </a:rPr>
            <a:t>participating schools OR;</a:t>
          </a:r>
          <a:endParaRPr lang="en-CA" sz="1000">
            <a:solidFill>
              <a:sysClr val="windowText" lastClr="000000"/>
            </a:solidFill>
            <a:effectLst/>
            <a:latin typeface="+mn-lt"/>
            <a:ea typeface="Calibri"/>
          </a:endParaRPr>
        </a:p>
        <a:p>
          <a:pPr marL="342900" marR="0" lvl="0" indent="-342900">
            <a:lnSpc>
              <a:spcPts val="1100"/>
            </a:lnSpc>
            <a:spcBef>
              <a:spcPts val="0"/>
            </a:spcBef>
            <a:spcAft>
              <a:spcPts val="0"/>
            </a:spcAft>
            <a:buFont typeface="Symbol"/>
            <a:buChar char=""/>
          </a:pPr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Calibri"/>
            </a:rPr>
            <a:t>Tuition plus mandatory fees for in-district students (at Aims Community College and Colorado Mountain College) OR;</a:t>
          </a:r>
          <a:endParaRPr lang="en-CA" sz="1000">
            <a:solidFill>
              <a:sysClr val="windowText" lastClr="000000"/>
            </a:solidFill>
            <a:effectLst/>
            <a:latin typeface="+mn-lt"/>
            <a:ea typeface="Calibri"/>
          </a:endParaRPr>
        </a:p>
        <a:p>
          <a:pPr marL="342900" marR="0" lvl="0" indent="-342900">
            <a:lnSpc>
              <a:spcPts val="1100"/>
            </a:lnSpc>
            <a:spcBef>
              <a:spcPts val="0"/>
            </a:spcBef>
            <a:spcAft>
              <a:spcPts val="0"/>
            </a:spcAft>
            <a:buFont typeface="Symbol"/>
            <a:buChar char=""/>
          </a:pPr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Calibri"/>
            </a:rPr>
            <a:t>Full tuition and mandatory fees for schools that do not participate in the College Opportunity Fund and do not offer in-district rates.</a:t>
          </a:r>
          <a:endParaRPr lang="en-CA" sz="1000">
            <a:solidFill>
              <a:sysClr val="windowText" lastClr="000000"/>
            </a:solidFill>
            <a:effectLst/>
            <a:latin typeface="+mn-lt"/>
            <a:ea typeface="Calibri"/>
          </a:endParaRPr>
        </a:p>
        <a:p>
          <a:pPr marL="0" marR="0">
            <a:lnSpc>
              <a:spcPts val="11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Calibri"/>
            </a:rPr>
            <a:t>The College Opportunity stipend pays a portion of total in-state tuition for eligible undergraduate students </a:t>
          </a:r>
          <a:r>
            <a:rPr lang="en-US" sz="1000"/>
            <a:t>that attend a Colorado participating public or private institution.</a:t>
          </a:r>
          <a:endParaRPr lang="en-CA" sz="1000">
            <a:solidFill>
              <a:sysClr val="windowText" lastClr="000000"/>
            </a:solidFill>
            <a:effectLst/>
            <a:latin typeface="+mn-lt"/>
            <a:ea typeface="Calibri"/>
          </a:endParaRPr>
        </a:p>
        <a:p>
          <a:pPr>
            <a:lnSpc>
              <a:spcPts val="1200"/>
            </a:lnSpc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CF001-6BC3-4FBB-A4B6-5E2FF761B054}">
  <dimension ref="A2:I62"/>
  <sheetViews>
    <sheetView tabSelected="1" workbookViewId="0">
      <selection activeCell="A2" sqref="A2:I2"/>
    </sheetView>
  </sheetViews>
  <sheetFormatPr defaultColWidth="12.28515625" defaultRowHeight="15" x14ac:dyDescent="0.25"/>
  <cols>
    <col min="1" max="1" width="35.42578125" customWidth="1"/>
    <col min="3" max="3" width="12.28515625" customWidth="1"/>
  </cols>
  <sheetData>
    <row r="2" spans="1:9" ht="18.75" x14ac:dyDescent="0.3">
      <c r="A2" s="5" t="s">
        <v>62</v>
      </c>
      <c r="B2" s="5"/>
      <c r="C2" s="5"/>
      <c r="D2" s="5"/>
      <c r="E2" s="5"/>
      <c r="F2" s="5"/>
      <c r="G2" s="5"/>
      <c r="H2" s="5"/>
      <c r="I2" s="5"/>
    </row>
    <row r="3" spans="1:9" ht="66" customHeight="1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ht="38.25" x14ac:dyDescent="0.2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x14ac:dyDescent="0.25">
      <c r="A5" s="15" t="s">
        <v>9</v>
      </c>
      <c r="B5" s="6">
        <v>8286</v>
      </c>
      <c r="C5" s="6">
        <f>B5-D5</f>
        <v>2550</v>
      </c>
      <c r="D5" s="7">
        <v>5736</v>
      </c>
      <c r="E5" s="7">
        <v>3704</v>
      </c>
      <c r="F5" s="7">
        <f>D5+E5</f>
        <v>9440</v>
      </c>
      <c r="G5" s="8">
        <v>16752</v>
      </c>
      <c r="H5" s="8">
        <f>G5+E5</f>
        <v>20456</v>
      </c>
      <c r="I5" s="7">
        <v>8560</v>
      </c>
    </row>
    <row r="6" spans="1:9" ht="26.25" x14ac:dyDescent="0.25">
      <c r="A6" s="15" t="s">
        <v>10</v>
      </c>
      <c r="B6" s="9">
        <v>3172</v>
      </c>
      <c r="C6" s="9">
        <f t="shared" ref="C6:C56" si="0">B6-D6</f>
        <v>1151</v>
      </c>
      <c r="D6" s="10">
        <v>2021</v>
      </c>
      <c r="E6" s="10">
        <v>260</v>
      </c>
      <c r="F6" s="11">
        <f t="shared" ref="F6:F56" si="1">D6+E6</f>
        <v>2281</v>
      </c>
      <c r="G6" s="10">
        <v>12757</v>
      </c>
      <c r="H6" s="10">
        <f t="shared" ref="H6:H56" si="2">G6+E6</f>
        <v>13017</v>
      </c>
      <c r="I6" s="10" t="s">
        <v>11</v>
      </c>
    </row>
    <row r="7" spans="1:9" ht="26.25" x14ac:dyDescent="0.25">
      <c r="A7" s="15" t="s">
        <v>12</v>
      </c>
      <c r="B7" s="9">
        <v>3172</v>
      </c>
      <c r="C7" s="9">
        <f t="shared" si="0"/>
        <v>1151</v>
      </c>
      <c r="D7" s="10">
        <v>2021</v>
      </c>
      <c r="E7" s="10">
        <v>260</v>
      </c>
      <c r="F7" s="11">
        <f t="shared" si="1"/>
        <v>2281</v>
      </c>
      <c r="G7" s="10">
        <v>12757</v>
      </c>
      <c r="H7" s="10">
        <f t="shared" si="2"/>
        <v>13017</v>
      </c>
      <c r="I7" s="10" t="s">
        <v>11</v>
      </c>
    </row>
    <row r="8" spans="1:9" ht="26.25" x14ac:dyDescent="0.25">
      <c r="A8" s="15" t="s">
        <v>13</v>
      </c>
      <c r="B8" s="9">
        <v>3172</v>
      </c>
      <c r="C8" s="9">
        <f t="shared" si="0"/>
        <v>1151</v>
      </c>
      <c r="D8" s="10">
        <v>2021</v>
      </c>
      <c r="E8" s="10">
        <v>260</v>
      </c>
      <c r="F8" s="11">
        <f t="shared" si="1"/>
        <v>2281</v>
      </c>
      <c r="G8" s="10">
        <v>12757</v>
      </c>
      <c r="H8" s="10">
        <f t="shared" si="2"/>
        <v>13017</v>
      </c>
      <c r="I8" s="10" t="s">
        <v>11</v>
      </c>
    </row>
    <row r="9" spans="1:9" x14ac:dyDescent="0.25">
      <c r="A9" s="15" t="s">
        <v>14</v>
      </c>
      <c r="B9" s="9">
        <v>7017</v>
      </c>
      <c r="C9" s="9">
        <f t="shared" si="0"/>
        <v>2550</v>
      </c>
      <c r="D9" s="10">
        <f>B9-2550</f>
        <v>4467</v>
      </c>
      <c r="E9" s="10">
        <v>343.6</v>
      </c>
      <c r="F9" s="11">
        <f t="shared" si="1"/>
        <v>4810.6000000000004</v>
      </c>
      <c r="G9" s="10">
        <v>18327</v>
      </c>
      <c r="H9" s="10">
        <f t="shared" si="2"/>
        <v>18670.599999999999</v>
      </c>
      <c r="I9" s="10" t="s">
        <v>11</v>
      </c>
    </row>
    <row r="10" spans="1:9" x14ac:dyDescent="0.25">
      <c r="A10" s="15" t="s">
        <v>15</v>
      </c>
      <c r="B10" s="9">
        <v>31366</v>
      </c>
      <c r="C10" s="9">
        <v>1290</v>
      </c>
      <c r="D10" s="10">
        <f>B10-1290</f>
        <v>30076</v>
      </c>
      <c r="E10" s="10">
        <v>500</v>
      </c>
      <c r="F10" s="11">
        <f t="shared" si="1"/>
        <v>30576</v>
      </c>
      <c r="G10" s="10">
        <v>31366</v>
      </c>
      <c r="H10" s="10">
        <f t="shared" si="2"/>
        <v>31866</v>
      </c>
      <c r="I10" s="10">
        <v>11846</v>
      </c>
    </row>
    <row r="11" spans="1:9" x14ac:dyDescent="0.25">
      <c r="A11" s="15" t="s">
        <v>16</v>
      </c>
      <c r="B11" s="9">
        <v>54996</v>
      </c>
      <c r="C11" s="9">
        <v>0</v>
      </c>
      <c r="D11" s="10">
        <f>B11-0</f>
        <v>54996</v>
      </c>
      <c r="E11" s="10">
        <v>474</v>
      </c>
      <c r="F11" s="11">
        <f t="shared" si="1"/>
        <v>55470</v>
      </c>
      <c r="G11" s="10">
        <v>54996</v>
      </c>
      <c r="H11" s="10">
        <f t="shared" si="2"/>
        <v>55470</v>
      </c>
      <c r="I11" s="10">
        <v>12512</v>
      </c>
    </row>
    <row r="12" spans="1:9" x14ac:dyDescent="0.25">
      <c r="A12" s="15" t="s">
        <v>17</v>
      </c>
      <c r="B12" s="9">
        <v>10446</v>
      </c>
      <c r="C12" s="9">
        <f t="shared" si="0"/>
        <v>2550</v>
      </c>
      <c r="D12" s="10">
        <f t="shared" ref="D12:D56" si="3">B12-2550</f>
        <v>7896</v>
      </c>
      <c r="E12" s="10">
        <v>28</v>
      </c>
      <c r="F12" s="11">
        <f t="shared" si="1"/>
        <v>7924</v>
      </c>
      <c r="G12" s="10">
        <v>12038</v>
      </c>
      <c r="H12" s="10">
        <f t="shared" si="2"/>
        <v>12066</v>
      </c>
      <c r="I12" s="10" t="s">
        <v>11</v>
      </c>
    </row>
    <row r="13" spans="1:9" x14ac:dyDescent="0.25">
      <c r="A13" s="15" t="s">
        <v>18</v>
      </c>
      <c r="B13" s="9">
        <v>10893</v>
      </c>
      <c r="C13" s="9">
        <f t="shared" si="0"/>
        <v>2550</v>
      </c>
      <c r="D13" s="10">
        <f t="shared" si="3"/>
        <v>8343</v>
      </c>
      <c r="E13" s="10">
        <v>900</v>
      </c>
      <c r="F13" s="11">
        <f t="shared" si="1"/>
        <v>9243</v>
      </c>
      <c r="G13" s="10">
        <v>21540</v>
      </c>
      <c r="H13" s="10">
        <f t="shared" si="2"/>
        <v>22440</v>
      </c>
      <c r="I13" s="10">
        <v>9968</v>
      </c>
    </row>
    <row r="14" spans="1:9" ht="26.25" x14ac:dyDescent="0.25">
      <c r="A14" s="15" t="s">
        <v>19</v>
      </c>
      <c r="B14" s="9">
        <v>5400</v>
      </c>
      <c r="C14" s="9">
        <f t="shared" si="0"/>
        <v>3000</v>
      </c>
      <c r="D14" s="10">
        <v>2400</v>
      </c>
      <c r="E14" s="10">
        <v>90</v>
      </c>
      <c r="F14" s="11">
        <f t="shared" si="1"/>
        <v>2490</v>
      </c>
      <c r="G14" s="10">
        <v>13590</v>
      </c>
      <c r="H14" s="10">
        <f t="shared" si="2"/>
        <v>13680</v>
      </c>
      <c r="I14" s="10">
        <v>9280</v>
      </c>
    </row>
    <row r="15" spans="1:9" ht="26.25" x14ac:dyDescent="0.25">
      <c r="A15" s="15" t="s">
        <v>20</v>
      </c>
      <c r="B15" s="9">
        <v>5400</v>
      </c>
      <c r="C15" s="9">
        <f t="shared" si="0"/>
        <v>3000</v>
      </c>
      <c r="D15" s="10">
        <v>2400</v>
      </c>
      <c r="E15" s="10">
        <v>90</v>
      </c>
      <c r="F15" s="11">
        <f>D15+E15</f>
        <v>2490</v>
      </c>
      <c r="G15" s="10">
        <v>13590</v>
      </c>
      <c r="H15" s="10">
        <f>G15+E15</f>
        <v>13680</v>
      </c>
      <c r="I15" s="10">
        <v>9280</v>
      </c>
    </row>
    <row r="16" spans="1:9" ht="26.25" x14ac:dyDescent="0.25">
      <c r="A16" s="15" t="s">
        <v>21</v>
      </c>
      <c r="B16" s="9">
        <v>5400</v>
      </c>
      <c r="C16" s="9">
        <f t="shared" si="0"/>
        <v>3000</v>
      </c>
      <c r="D16" s="10">
        <v>2400</v>
      </c>
      <c r="E16" s="10">
        <v>90</v>
      </c>
      <c r="F16" s="11">
        <f>D16+E16</f>
        <v>2490</v>
      </c>
      <c r="G16" s="10">
        <v>13590</v>
      </c>
      <c r="H16" s="10">
        <f>G16+E16</f>
        <v>13680</v>
      </c>
      <c r="I16" s="10">
        <v>9280</v>
      </c>
    </row>
    <row r="17" spans="1:9" ht="26.25" x14ac:dyDescent="0.25">
      <c r="A17" s="15" t="s">
        <v>22</v>
      </c>
      <c r="B17" s="9">
        <v>7687</v>
      </c>
      <c r="C17" s="9">
        <f t="shared" si="0"/>
        <v>2550</v>
      </c>
      <c r="D17" s="10">
        <f t="shared" si="3"/>
        <v>5137</v>
      </c>
      <c r="E17" s="10">
        <v>467</v>
      </c>
      <c r="F17" s="11">
        <f t="shared" si="1"/>
        <v>5604</v>
      </c>
      <c r="G17" s="10">
        <v>8116</v>
      </c>
      <c r="H17" s="10">
        <f t="shared" si="2"/>
        <v>8583</v>
      </c>
      <c r="I17" s="10">
        <v>7137</v>
      </c>
    </row>
    <row r="18" spans="1:9" x14ac:dyDescent="0.25">
      <c r="A18" s="15" t="s">
        <v>23</v>
      </c>
      <c r="B18" s="9">
        <v>19200</v>
      </c>
      <c r="C18" s="9">
        <f t="shared" si="0"/>
        <v>2550</v>
      </c>
      <c r="D18" s="10">
        <f t="shared" si="3"/>
        <v>16650</v>
      </c>
      <c r="E18" s="10">
        <v>2314</v>
      </c>
      <c r="F18" s="11">
        <f t="shared" si="1"/>
        <v>18964</v>
      </c>
      <c r="G18" s="10">
        <v>36270</v>
      </c>
      <c r="H18" s="10">
        <f t="shared" si="2"/>
        <v>38584</v>
      </c>
      <c r="I18" s="10">
        <v>13169</v>
      </c>
    </row>
    <row r="19" spans="1:9" x14ac:dyDescent="0.25">
      <c r="A19" s="15" t="s">
        <v>24</v>
      </c>
      <c r="B19" s="9">
        <v>11976</v>
      </c>
      <c r="C19" s="9">
        <f t="shared" si="0"/>
        <v>2550</v>
      </c>
      <c r="D19" s="10">
        <f t="shared" si="3"/>
        <v>9426</v>
      </c>
      <c r="E19" s="10">
        <v>2405</v>
      </c>
      <c r="F19" s="11">
        <f t="shared" si="1"/>
        <v>11831</v>
      </c>
      <c r="G19" s="10">
        <v>27327</v>
      </c>
      <c r="H19" s="10">
        <f t="shared" si="2"/>
        <v>29732</v>
      </c>
      <c r="I19" s="10">
        <v>11514</v>
      </c>
    </row>
    <row r="20" spans="1:9" ht="26.25" x14ac:dyDescent="0.25">
      <c r="A20" s="15" t="s">
        <v>25</v>
      </c>
      <c r="B20" s="9">
        <v>10500</v>
      </c>
      <c r="C20" s="9">
        <v>0</v>
      </c>
      <c r="D20" s="10">
        <f>B20-0</f>
        <v>10500</v>
      </c>
      <c r="E20" s="10">
        <v>0</v>
      </c>
      <c r="F20" s="11">
        <f t="shared" si="1"/>
        <v>10500</v>
      </c>
      <c r="G20" s="10">
        <v>10500</v>
      </c>
      <c r="H20" s="10">
        <f t="shared" si="2"/>
        <v>10500</v>
      </c>
      <c r="I20" s="10" t="s">
        <v>11</v>
      </c>
    </row>
    <row r="21" spans="1:9" x14ac:dyDescent="0.25">
      <c r="A21" s="15" t="s">
        <v>26</v>
      </c>
      <c r="B21" s="9">
        <v>10486</v>
      </c>
      <c r="C21" s="9">
        <f t="shared" si="0"/>
        <v>2550</v>
      </c>
      <c r="D21" s="10">
        <f t="shared" si="3"/>
        <v>7936</v>
      </c>
      <c r="E21" s="10">
        <v>2472</v>
      </c>
      <c r="F21" s="11">
        <f t="shared" si="1"/>
        <v>10408</v>
      </c>
      <c r="G21" s="10">
        <v>23857</v>
      </c>
      <c r="H21" s="10">
        <f t="shared" si="2"/>
        <v>26329</v>
      </c>
      <c r="I21" s="10">
        <v>10020</v>
      </c>
    </row>
    <row r="22" spans="1:9" x14ac:dyDescent="0.25">
      <c r="A22" s="16" t="s">
        <v>27</v>
      </c>
      <c r="B22" s="9">
        <v>11250</v>
      </c>
      <c r="C22" s="9">
        <v>0</v>
      </c>
      <c r="D22" s="10">
        <f>B22-0</f>
        <v>11250</v>
      </c>
      <c r="E22" s="10">
        <v>0</v>
      </c>
      <c r="F22" s="11">
        <f t="shared" si="1"/>
        <v>11250</v>
      </c>
      <c r="G22" s="12">
        <v>11250</v>
      </c>
      <c r="H22" s="10">
        <f t="shared" si="2"/>
        <v>11250</v>
      </c>
      <c r="I22" s="10" t="s">
        <v>11</v>
      </c>
    </row>
    <row r="23" spans="1:9" x14ac:dyDescent="0.25">
      <c r="A23" s="15" t="s">
        <v>28</v>
      </c>
      <c r="B23" s="9">
        <v>7017</v>
      </c>
      <c r="C23" s="9">
        <f>B23-D23</f>
        <v>2550</v>
      </c>
      <c r="D23" s="10">
        <f>B23-2550</f>
        <v>4467</v>
      </c>
      <c r="E23" s="10">
        <v>266</v>
      </c>
      <c r="F23" s="11">
        <f t="shared" si="1"/>
        <v>4733</v>
      </c>
      <c r="G23" s="10">
        <v>18327</v>
      </c>
      <c r="H23" s="10">
        <f>G23+E23</f>
        <v>18593</v>
      </c>
      <c r="I23" s="10" t="s">
        <v>11</v>
      </c>
    </row>
    <row r="24" spans="1:9" x14ac:dyDescent="0.25">
      <c r="A24" s="15" t="s">
        <v>29</v>
      </c>
      <c r="B24" s="9">
        <v>7017</v>
      </c>
      <c r="C24" s="9">
        <f>B24-D24</f>
        <v>2550</v>
      </c>
      <c r="D24" s="10">
        <f>B24-2550</f>
        <v>4467</v>
      </c>
      <c r="E24" s="10">
        <v>1290</v>
      </c>
      <c r="F24" s="11">
        <f t="shared" si="1"/>
        <v>5757</v>
      </c>
      <c r="G24" s="10">
        <v>18327</v>
      </c>
      <c r="H24" s="10">
        <f>G24+E24</f>
        <v>19617</v>
      </c>
      <c r="I24" s="10" t="s">
        <v>11</v>
      </c>
    </row>
    <row r="25" spans="1:9" ht="26.25" x14ac:dyDescent="0.25">
      <c r="A25" s="15" t="s">
        <v>30</v>
      </c>
      <c r="B25" s="9">
        <v>2640</v>
      </c>
      <c r="C25" s="9">
        <v>0</v>
      </c>
      <c r="D25" s="10">
        <f>B25-0</f>
        <v>2640</v>
      </c>
      <c r="E25" s="12">
        <v>450</v>
      </c>
      <c r="F25" s="11">
        <f t="shared" si="1"/>
        <v>3090</v>
      </c>
      <c r="G25" s="12">
        <v>5280</v>
      </c>
      <c r="H25" s="10">
        <f t="shared" si="2"/>
        <v>5730</v>
      </c>
      <c r="I25" s="10" t="s">
        <v>11</v>
      </c>
    </row>
    <row r="26" spans="1:9" x14ac:dyDescent="0.25">
      <c r="A26" s="15" t="s">
        <v>31</v>
      </c>
      <c r="B26" s="9">
        <v>18270</v>
      </c>
      <c r="C26" s="9">
        <v>0</v>
      </c>
      <c r="D26" s="10">
        <f>B26-0</f>
        <v>18270</v>
      </c>
      <c r="E26" s="10">
        <v>820</v>
      </c>
      <c r="F26" s="11">
        <f t="shared" si="1"/>
        <v>19090</v>
      </c>
      <c r="G26" s="10">
        <v>18270</v>
      </c>
      <c r="H26" s="10">
        <f t="shared" si="2"/>
        <v>19090</v>
      </c>
      <c r="I26" s="10" t="s">
        <v>11</v>
      </c>
    </row>
    <row r="27" spans="1:9" x14ac:dyDescent="0.25">
      <c r="A27" s="15" t="s">
        <v>56</v>
      </c>
      <c r="B27" s="9">
        <v>4685</v>
      </c>
      <c r="C27" s="9">
        <v>2550</v>
      </c>
      <c r="D27" s="10">
        <f>B27-2550</f>
        <v>2135</v>
      </c>
      <c r="E27" s="12">
        <v>840</v>
      </c>
      <c r="F27" s="11">
        <f t="shared" si="1"/>
        <v>2975</v>
      </c>
      <c r="G27" s="12">
        <v>7685</v>
      </c>
      <c r="H27" s="10">
        <f t="shared" si="2"/>
        <v>8525</v>
      </c>
      <c r="I27" s="10" t="s">
        <v>11</v>
      </c>
    </row>
    <row r="28" spans="1:9" x14ac:dyDescent="0.25">
      <c r="A28" s="15" t="s">
        <v>32</v>
      </c>
      <c r="B28" s="9">
        <v>9606</v>
      </c>
      <c r="C28" s="9">
        <f t="shared" si="0"/>
        <v>2550</v>
      </c>
      <c r="D28" s="10">
        <f t="shared" si="3"/>
        <v>7056</v>
      </c>
      <c r="E28" s="10">
        <v>1985</v>
      </c>
      <c r="F28" s="11">
        <f t="shared" si="1"/>
        <v>9041</v>
      </c>
      <c r="G28" s="10">
        <v>17712</v>
      </c>
      <c r="H28" s="10">
        <f t="shared" si="2"/>
        <v>19697</v>
      </c>
      <c r="I28" s="10">
        <v>11520</v>
      </c>
    </row>
    <row r="29" spans="1:9" ht="26.25" x14ac:dyDescent="0.25">
      <c r="A29" s="15" t="s">
        <v>33</v>
      </c>
      <c r="B29" s="9">
        <v>7017</v>
      </c>
      <c r="C29" s="9">
        <f t="shared" si="0"/>
        <v>2550</v>
      </c>
      <c r="D29" s="10">
        <f t="shared" si="3"/>
        <v>4467</v>
      </c>
      <c r="E29" s="10">
        <v>360</v>
      </c>
      <c r="F29" s="11">
        <f t="shared" si="1"/>
        <v>4827</v>
      </c>
      <c r="G29" s="10">
        <v>18327</v>
      </c>
      <c r="H29" s="10">
        <f t="shared" si="2"/>
        <v>18687</v>
      </c>
      <c r="I29" s="10" t="s">
        <v>11</v>
      </c>
    </row>
    <row r="30" spans="1:9" ht="26.25" x14ac:dyDescent="0.25">
      <c r="A30" s="15" t="s">
        <v>34</v>
      </c>
      <c r="B30" s="9">
        <v>7017</v>
      </c>
      <c r="C30" s="9">
        <f t="shared" si="0"/>
        <v>2550</v>
      </c>
      <c r="D30" s="10">
        <f t="shared" si="3"/>
        <v>4467</v>
      </c>
      <c r="E30" s="10">
        <v>513</v>
      </c>
      <c r="F30" s="11">
        <f t="shared" si="1"/>
        <v>4980</v>
      </c>
      <c r="G30" s="10">
        <v>18327</v>
      </c>
      <c r="H30" s="10">
        <f t="shared" si="2"/>
        <v>18840</v>
      </c>
      <c r="I30" s="10" t="s">
        <v>11</v>
      </c>
    </row>
    <row r="31" spans="1:9" ht="26.25" x14ac:dyDescent="0.25">
      <c r="A31" s="15" t="s">
        <v>35</v>
      </c>
      <c r="B31" s="9">
        <v>7017</v>
      </c>
      <c r="C31" s="9">
        <f t="shared" si="0"/>
        <v>2550</v>
      </c>
      <c r="D31" s="10">
        <f t="shared" si="3"/>
        <v>4467</v>
      </c>
      <c r="E31" s="10">
        <v>370</v>
      </c>
      <c r="F31" s="11">
        <f t="shared" si="1"/>
        <v>4837</v>
      </c>
      <c r="G31" s="10">
        <v>18327</v>
      </c>
      <c r="H31" s="10">
        <f t="shared" si="2"/>
        <v>18697</v>
      </c>
      <c r="I31" s="10" t="s">
        <v>11</v>
      </c>
    </row>
    <row r="32" spans="1:9" ht="26.25" x14ac:dyDescent="0.25">
      <c r="A32" s="15" t="s">
        <v>57</v>
      </c>
      <c r="B32" s="9">
        <v>7017</v>
      </c>
      <c r="C32" s="9">
        <f>B32-D32</f>
        <v>2550</v>
      </c>
      <c r="D32" s="10">
        <f>B32-2550</f>
        <v>4467</v>
      </c>
      <c r="E32" s="10">
        <v>192</v>
      </c>
      <c r="F32" s="11">
        <f>D32+E32</f>
        <v>4659</v>
      </c>
      <c r="G32" s="10">
        <v>18327</v>
      </c>
      <c r="H32" s="10">
        <f>G32+E32</f>
        <v>18519</v>
      </c>
      <c r="I32" s="10" t="s">
        <v>11</v>
      </c>
    </row>
    <row r="33" spans="1:9" x14ac:dyDescent="0.25">
      <c r="A33" s="15" t="s">
        <v>36</v>
      </c>
      <c r="B33" s="9">
        <v>32091</v>
      </c>
      <c r="C33" s="9">
        <v>0</v>
      </c>
      <c r="D33" s="10">
        <f>B33-0</f>
        <v>32091</v>
      </c>
      <c r="E33" s="10">
        <v>350</v>
      </c>
      <c r="F33" s="11">
        <f t="shared" si="1"/>
        <v>32441</v>
      </c>
      <c r="G33" s="10">
        <v>32091</v>
      </c>
      <c r="H33" s="10">
        <f t="shared" si="2"/>
        <v>32441</v>
      </c>
      <c r="I33" s="10">
        <v>11919</v>
      </c>
    </row>
    <row r="34" spans="1:9" x14ac:dyDescent="0.25">
      <c r="A34" s="15" t="s">
        <v>37</v>
      </c>
      <c r="B34" s="9">
        <v>7017</v>
      </c>
      <c r="C34" s="9">
        <f t="shared" si="0"/>
        <v>2550</v>
      </c>
      <c r="D34" s="10">
        <f t="shared" si="3"/>
        <v>4467</v>
      </c>
      <c r="E34" s="10">
        <v>353</v>
      </c>
      <c r="F34" s="11">
        <f t="shared" si="1"/>
        <v>4820</v>
      </c>
      <c r="G34" s="10">
        <v>7446</v>
      </c>
      <c r="H34" s="10">
        <f t="shared" si="2"/>
        <v>7799</v>
      </c>
      <c r="I34" s="10">
        <v>6585</v>
      </c>
    </row>
    <row r="35" spans="1:9" x14ac:dyDescent="0.25">
      <c r="A35" s="15" t="s">
        <v>38</v>
      </c>
      <c r="B35" s="9">
        <v>8795</v>
      </c>
      <c r="C35" s="9">
        <f t="shared" si="0"/>
        <v>2550</v>
      </c>
      <c r="D35" s="10">
        <f t="shared" si="3"/>
        <v>6245</v>
      </c>
      <c r="E35" s="10">
        <v>1421</v>
      </c>
      <c r="F35" s="11">
        <f t="shared" si="1"/>
        <v>7666</v>
      </c>
      <c r="G35" s="10">
        <v>19426</v>
      </c>
      <c r="H35" s="10">
        <f t="shared" si="2"/>
        <v>20847</v>
      </c>
      <c r="I35" s="10" t="s">
        <v>11</v>
      </c>
    </row>
    <row r="36" spans="1:9" x14ac:dyDescent="0.25">
      <c r="A36" s="15" t="s">
        <v>39</v>
      </c>
      <c r="B36" s="9">
        <v>7017</v>
      </c>
      <c r="C36" s="9">
        <f>B36-D36</f>
        <v>2550</v>
      </c>
      <c r="D36" s="10">
        <f>B36-2550</f>
        <v>4467</v>
      </c>
      <c r="E36" s="10">
        <v>191</v>
      </c>
      <c r="F36" s="11">
        <f t="shared" si="1"/>
        <v>4658</v>
      </c>
      <c r="G36" s="10">
        <v>18327</v>
      </c>
      <c r="H36" s="10">
        <f t="shared" si="2"/>
        <v>18518</v>
      </c>
      <c r="I36" s="10" t="s">
        <v>11</v>
      </c>
    </row>
    <row r="37" spans="1:9" x14ac:dyDescent="0.25">
      <c r="A37" s="15" t="s">
        <v>40</v>
      </c>
      <c r="B37" s="9">
        <v>31790</v>
      </c>
      <c r="C37" s="9">
        <v>0</v>
      </c>
      <c r="D37" s="10">
        <f>B37-0</f>
        <v>31790</v>
      </c>
      <c r="E37" s="10">
        <v>0</v>
      </c>
      <c r="F37" s="11">
        <f t="shared" si="1"/>
        <v>31790</v>
      </c>
      <c r="G37" s="10">
        <v>31790</v>
      </c>
      <c r="H37" s="10">
        <f t="shared" si="2"/>
        <v>31790</v>
      </c>
      <c r="I37" s="10">
        <v>10980</v>
      </c>
    </row>
    <row r="38" spans="1:9" x14ac:dyDescent="0.25">
      <c r="A38" s="15" t="s">
        <v>41</v>
      </c>
      <c r="B38" s="9">
        <v>6956</v>
      </c>
      <c r="C38" s="9">
        <f t="shared" si="0"/>
        <v>2550</v>
      </c>
      <c r="D38" s="10">
        <f t="shared" si="3"/>
        <v>4406</v>
      </c>
      <c r="E38" s="10">
        <v>605</v>
      </c>
      <c r="F38" s="11">
        <f t="shared" si="1"/>
        <v>5011</v>
      </c>
      <c r="G38" s="10">
        <v>7446</v>
      </c>
      <c r="H38" s="10">
        <f t="shared" si="2"/>
        <v>8051</v>
      </c>
      <c r="I38" s="10">
        <v>7070</v>
      </c>
    </row>
    <row r="39" spans="1:9" x14ac:dyDescent="0.25">
      <c r="A39" s="15" t="s">
        <v>42</v>
      </c>
      <c r="B39" s="9">
        <v>7017</v>
      </c>
      <c r="C39" s="9">
        <f>B39-D39</f>
        <v>2550</v>
      </c>
      <c r="D39" s="10">
        <f>B39-2550</f>
        <v>4467</v>
      </c>
      <c r="E39" s="10">
        <v>440</v>
      </c>
      <c r="F39" s="11">
        <f t="shared" si="1"/>
        <v>4907</v>
      </c>
      <c r="G39" s="10">
        <v>7446</v>
      </c>
      <c r="H39" s="10">
        <f t="shared" si="2"/>
        <v>7886</v>
      </c>
      <c r="I39" s="10">
        <v>6864</v>
      </c>
    </row>
    <row r="40" spans="1:9" x14ac:dyDescent="0.25">
      <c r="A40" s="15" t="s">
        <v>58</v>
      </c>
      <c r="B40" s="9">
        <v>3690</v>
      </c>
      <c r="C40" s="9">
        <v>0</v>
      </c>
      <c r="D40" s="10">
        <f>B40-0</f>
        <v>3690</v>
      </c>
      <c r="E40" s="13">
        <v>480</v>
      </c>
      <c r="F40" s="11">
        <f t="shared" si="1"/>
        <v>4170</v>
      </c>
      <c r="G40" s="11">
        <v>6960</v>
      </c>
      <c r="H40" s="10">
        <f t="shared" si="2"/>
        <v>7440</v>
      </c>
      <c r="I40" s="10" t="s">
        <v>11</v>
      </c>
    </row>
    <row r="41" spans="1:9" x14ac:dyDescent="0.25">
      <c r="A41" s="15" t="s">
        <v>43</v>
      </c>
      <c r="B41" s="9">
        <v>7017</v>
      </c>
      <c r="C41" s="9">
        <f t="shared" si="0"/>
        <v>2550</v>
      </c>
      <c r="D41" s="10">
        <f t="shared" si="3"/>
        <v>4467</v>
      </c>
      <c r="E41" s="10">
        <v>345</v>
      </c>
      <c r="F41" s="11">
        <f t="shared" si="1"/>
        <v>4812</v>
      </c>
      <c r="G41" s="10">
        <v>18327</v>
      </c>
      <c r="H41" s="10">
        <f t="shared" si="2"/>
        <v>18672</v>
      </c>
      <c r="I41" s="10" t="s">
        <v>11</v>
      </c>
    </row>
    <row r="42" spans="1:9" x14ac:dyDescent="0.25">
      <c r="A42" s="15" t="s">
        <v>44</v>
      </c>
      <c r="B42" s="9">
        <v>8386</v>
      </c>
      <c r="C42" s="9">
        <f t="shared" si="0"/>
        <v>2550</v>
      </c>
      <c r="D42" s="10">
        <f t="shared" si="3"/>
        <v>5836</v>
      </c>
      <c r="E42" s="10">
        <v>562</v>
      </c>
      <c r="F42" s="11">
        <f t="shared" si="1"/>
        <v>6398</v>
      </c>
      <c r="G42" s="10">
        <v>19696</v>
      </c>
      <c r="H42" s="10">
        <f t="shared" si="2"/>
        <v>20258</v>
      </c>
      <c r="I42" s="10" t="s">
        <v>11</v>
      </c>
    </row>
    <row r="43" spans="1:9" x14ac:dyDescent="0.25">
      <c r="A43" s="15" t="s">
        <v>45</v>
      </c>
      <c r="B43" s="9">
        <v>7017</v>
      </c>
      <c r="C43" s="9">
        <f>B43-D43</f>
        <v>2550</v>
      </c>
      <c r="D43" s="10">
        <f>B43-2550</f>
        <v>4467</v>
      </c>
      <c r="E43" s="10">
        <v>548</v>
      </c>
      <c r="F43" s="11">
        <f t="shared" si="1"/>
        <v>5015</v>
      </c>
      <c r="G43" s="10">
        <v>18327</v>
      </c>
      <c r="H43" s="10">
        <f>G43+E43</f>
        <v>18875</v>
      </c>
      <c r="I43" s="10" t="s">
        <v>11</v>
      </c>
    </row>
    <row r="44" spans="1:9" x14ac:dyDescent="0.25">
      <c r="A44" s="15" t="s">
        <v>59</v>
      </c>
      <c r="B44" s="9">
        <v>36460</v>
      </c>
      <c r="C44" s="9">
        <v>1290</v>
      </c>
      <c r="D44" s="10">
        <f>B44-1290</f>
        <v>35170</v>
      </c>
      <c r="E44" s="10">
        <v>350</v>
      </c>
      <c r="F44" s="11">
        <f t="shared" si="1"/>
        <v>35520</v>
      </c>
      <c r="G44" s="10">
        <v>36460</v>
      </c>
      <c r="H44" s="10">
        <f t="shared" si="2"/>
        <v>36810</v>
      </c>
      <c r="I44" s="10">
        <v>11560</v>
      </c>
    </row>
    <row r="45" spans="1:9" ht="26.25" x14ac:dyDescent="0.25">
      <c r="A45" s="15" t="s">
        <v>60</v>
      </c>
      <c r="B45" s="9">
        <v>19260</v>
      </c>
      <c r="C45" s="9">
        <v>0</v>
      </c>
      <c r="D45" s="10">
        <f>B45-0</f>
        <v>19260</v>
      </c>
      <c r="E45" s="10">
        <v>0</v>
      </c>
      <c r="F45" s="11">
        <f t="shared" si="1"/>
        <v>19260</v>
      </c>
      <c r="G45" s="10">
        <v>19260</v>
      </c>
      <c r="H45" s="10">
        <f t="shared" si="2"/>
        <v>19260</v>
      </c>
      <c r="I45" s="10" t="s">
        <v>11</v>
      </c>
    </row>
    <row r="46" spans="1:9" ht="26.25" x14ac:dyDescent="0.25">
      <c r="A46" s="16" t="s">
        <v>46</v>
      </c>
      <c r="B46" s="9">
        <v>7875</v>
      </c>
      <c r="C46" s="9">
        <f t="shared" si="0"/>
        <v>2550</v>
      </c>
      <c r="D46" s="10">
        <f t="shared" si="3"/>
        <v>5325</v>
      </c>
      <c r="E46" s="10">
        <v>154</v>
      </c>
      <c r="F46" s="11">
        <f t="shared" si="1"/>
        <v>5479</v>
      </c>
      <c r="G46" s="10">
        <v>19185</v>
      </c>
      <c r="H46" s="10">
        <f t="shared" si="2"/>
        <v>19339</v>
      </c>
      <c r="I46" s="10" t="s">
        <v>11</v>
      </c>
    </row>
    <row r="47" spans="1:9" x14ac:dyDescent="0.25">
      <c r="A47" s="15" t="s">
        <v>47</v>
      </c>
      <c r="B47" s="9">
        <v>6088</v>
      </c>
      <c r="C47" s="9">
        <f t="shared" si="0"/>
        <v>2550</v>
      </c>
      <c r="D47" s="10">
        <f t="shared" si="3"/>
        <v>3538</v>
      </c>
      <c r="E47" s="10">
        <v>0</v>
      </c>
      <c r="F47" s="11">
        <f t="shared" si="1"/>
        <v>3538</v>
      </c>
      <c r="G47" s="10">
        <v>6088</v>
      </c>
      <c r="H47" s="10">
        <f t="shared" si="2"/>
        <v>6088</v>
      </c>
      <c r="I47" s="10">
        <v>3238</v>
      </c>
    </row>
    <row r="48" spans="1:9" x14ac:dyDescent="0.25">
      <c r="A48" s="15" t="s">
        <v>48</v>
      </c>
      <c r="B48" s="9">
        <v>0</v>
      </c>
      <c r="C48" s="9">
        <v>0</v>
      </c>
      <c r="D48" s="10">
        <v>0</v>
      </c>
      <c r="E48" s="10">
        <v>0</v>
      </c>
      <c r="F48" s="11">
        <v>0</v>
      </c>
      <c r="G48" s="10">
        <v>0</v>
      </c>
      <c r="H48" s="10">
        <f t="shared" si="2"/>
        <v>0</v>
      </c>
      <c r="I48" s="10">
        <v>0</v>
      </c>
    </row>
    <row r="49" spans="1:9" x14ac:dyDescent="0.25">
      <c r="A49" s="15" t="s">
        <v>49</v>
      </c>
      <c r="B49" s="9">
        <v>13278</v>
      </c>
      <c r="C49" s="9">
        <f t="shared" si="0"/>
        <v>2550</v>
      </c>
      <c r="D49" s="10">
        <f t="shared" si="3"/>
        <v>10728</v>
      </c>
      <c r="E49" s="10">
        <v>1806</v>
      </c>
      <c r="F49" s="11">
        <f t="shared" si="1"/>
        <v>12534</v>
      </c>
      <c r="G49" s="10">
        <v>35482</v>
      </c>
      <c r="H49" s="10">
        <f t="shared" si="2"/>
        <v>37288</v>
      </c>
      <c r="I49" s="10">
        <v>15924</v>
      </c>
    </row>
    <row r="50" spans="1:9" ht="26.25" x14ac:dyDescent="0.25">
      <c r="A50" s="15" t="s">
        <v>50</v>
      </c>
      <c r="B50" s="9">
        <v>11400</v>
      </c>
      <c r="C50" s="9">
        <f t="shared" si="0"/>
        <v>2550</v>
      </c>
      <c r="D50" s="10">
        <f t="shared" si="3"/>
        <v>8850</v>
      </c>
      <c r="E50" s="10">
        <v>1230</v>
      </c>
      <c r="F50" s="11">
        <f t="shared" si="1"/>
        <v>10080</v>
      </c>
      <c r="G50" s="10">
        <v>23280</v>
      </c>
      <c r="H50" s="10">
        <f t="shared" si="2"/>
        <v>24510</v>
      </c>
      <c r="I50" s="10">
        <v>11770</v>
      </c>
    </row>
    <row r="51" spans="1:9" x14ac:dyDescent="0.25">
      <c r="A51" s="15" t="s">
        <v>51</v>
      </c>
      <c r="B51" s="9">
        <v>12450</v>
      </c>
      <c r="C51" s="9">
        <f t="shared" si="0"/>
        <v>2550</v>
      </c>
      <c r="D51" s="10">
        <f t="shared" si="3"/>
        <v>9900</v>
      </c>
      <c r="E51" s="10">
        <v>1495</v>
      </c>
      <c r="F51" s="11">
        <f t="shared" si="1"/>
        <v>11395</v>
      </c>
      <c r="G51" s="10">
        <v>30510</v>
      </c>
      <c r="H51" s="10">
        <f t="shared" si="2"/>
        <v>32005</v>
      </c>
      <c r="I51" s="10" t="s">
        <v>11</v>
      </c>
    </row>
    <row r="52" spans="1:9" ht="26.25" x14ac:dyDescent="0.25">
      <c r="A52" s="15" t="s">
        <v>52</v>
      </c>
      <c r="B52" s="9">
        <v>39364</v>
      </c>
      <c r="C52" s="9">
        <f t="shared" si="0"/>
        <v>2550</v>
      </c>
      <c r="D52" s="10">
        <f t="shared" si="3"/>
        <v>36814</v>
      </c>
      <c r="E52" s="10">
        <v>84</v>
      </c>
      <c r="F52" s="11">
        <f t="shared" si="1"/>
        <v>36898</v>
      </c>
      <c r="G52" s="10">
        <v>65319</v>
      </c>
      <c r="H52" s="10">
        <f t="shared" si="2"/>
        <v>65403</v>
      </c>
      <c r="I52" s="10" t="s">
        <v>11</v>
      </c>
    </row>
    <row r="53" spans="1:9" x14ac:dyDescent="0.25">
      <c r="A53" s="15" t="s">
        <v>61</v>
      </c>
      <c r="B53" s="9">
        <v>32928</v>
      </c>
      <c r="C53" s="9">
        <v>1290</v>
      </c>
      <c r="D53" s="10">
        <f>B53-1290</f>
        <v>31638</v>
      </c>
      <c r="E53" s="10">
        <v>700</v>
      </c>
      <c r="F53" s="11">
        <f t="shared" si="1"/>
        <v>32338</v>
      </c>
      <c r="G53" s="10">
        <v>32928</v>
      </c>
      <c r="H53" s="10">
        <f t="shared" si="2"/>
        <v>33628</v>
      </c>
      <c r="I53" s="10">
        <v>13443</v>
      </c>
    </row>
    <row r="54" spans="1:9" x14ac:dyDescent="0.25">
      <c r="A54" s="15" t="s">
        <v>53</v>
      </c>
      <c r="B54" s="9">
        <v>10146</v>
      </c>
      <c r="C54" s="9">
        <f t="shared" si="0"/>
        <v>2550</v>
      </c>
      <c r="D54" s="10">
        <f t="shared" si="3"/>
        <v>7596</v>
      </c>
      <c r="E54" s="10">
        <v>2322</v>
      </c>
      <c r="F54" s="11">
        <f t="shared" si="1"/>
        <v>9918</v>
      </c>
      <c r="G54" s="10">
        <v>19464</v>
      </c>
      <c r="H54" s="10">
        <f t="shared" si="2"/>
        <v>21786</v>
      </c>
      <c r="I54" s="10">
        <v>10694</v>
      </c>
    </row>
    <row r="55" spans="1:9" ht="26.25" x14ac:dyDescent="0.25">
      <c r="A55" s="15" t="s">
        <v>54</v>
      </c>
      <c r="B55" s="9">
        <v>11793</v>
      </c>
      <c r="C55" s="9">
        <f>B55-D55</f>
        <v>2550</v>
      </c>
      <c r="D55" s="10">
        <f>B55-2550</f>
        <v>9243</v>
      </c>
      <c r="E55" s="10">
        <v>450</v>
      </c>
      <c r="F55" s="11">
        <f>D55+E55</f>
        <v>9693</v>
      </c>
      <c r="G55" s="10">
        <v>21540</v>
      </c>
      <c r="H55" s="10">
        <f>G55+E55</f>
        <v>21990</v>
      </c>
      <c r="I55" s="10">
        <v>11825</v>
      </c>
    </row>
    <row r="56" spans="1:9" x14ac:dyDescent="0.25">
      <c r="A56" s="15" t="s">
        <v>55</v>
      </c>
      <c r="B56" s="9">
        <v>9174</v>
      </c>
      <c r="C56" s="9">
        <f t="shared" si="0"/>
        <v>2550</v>
      </c>
      <c r="D56" s="10">
        <f t="shared" si="3"/>
        <v>6624</v>
      </c>
      <c r="E56" s="10">
        <v>3490</v>
      </c>
      <c r="F56" s="11">
        <f t="shared" si="1"/>
        <v>10114</v>
      </c>
      <c r="G56" s="10">
        <v>18096</v>
      </c>
      <c r="H56" s="10">
        <f t="shared" si="2"/>
        <v>21586</v>
      </c>
      <c r="I56" s="10">
        <v>9635</v>
      </c>
    </row>
    <row r="57" spans="1:9" x14ac:dyDescent="0.25">
      <c r="A57" s="17"/>
      <c r="B57" s="14"/>
      <c r="C57" s="14"/>
      <c r="D57" s="14"/>
      <c r="E57" s="14"/>
      <c r="F57" s="14"/>
      <c r="G57" s="14"/>
      <c r="H57" s="14"/>
      <c r="I57" s="14"/>
    </row>
    <row r="58" spans="1:9" x14ac:dyDescent="0.25">
      <c r="A58" s="17"/>
      <c r="B58" s="14"/>
      <c r="C58" s="14"/>
      <c r="D58" s="14"/>
      <c r="E58" s="14"/>
      <c r="F58" s="14"/>
      <c r="G58" s="14"/>
      <c r="H58" s="14"/>
      <c r="I58" s="14"/>
    </row>
    <row r="59" spans="1:9" x14ac:dyDescent="0.25">
      <c r="A59" s="17"/>
      <c r="B59" s="14"/>
      <c r="C59" s="14"/>
      <c r="D59" s="14"/>
      <c r="E59" s="14"/>
      <c r="F59" s="14"/>
      <c r="G59" s="14"/>
      <c r="H59" s="14"/>
      <c r="I59" s="14"/>
    </row>
    <row r="60" spans="1:9" x14ac:dyDescent="0.25">
      <c r="A60" s="17"/>
      <c r="B60" s="14"/>
      <c r="C60" s="14"/>
      <c r="D60" s="14"/>
      <c r="E60" s="14"/>
      <c r="F60" s="14"/>
      <c r="G60" s="14"/>
      <c r="H60" s="14"/>
      <c r="I60" s="14"/>
    </row>
    <row r="61" spans="1:9" x14ac:dyDescent="0.25">
      <c r="A61" s="17"/>
      <c r="B61" s="14"/>
      <c r="C61" s="14"/>
      <c r="D61" s="14"/>
      <c r="E61" s="14"/>
      <c r="F61" s="14"/>
      <c r="G61" s="14"/>
      <c r="H61" s="14"/>
      <c r="I61" s="14"/>
    </row>
    <row r="62" spans="1:9" x14ac:dyDescent="0.25">
      <c r="A62" s="17"/>
      <c r="B62" s="14"/>
      <c r="C62" s="14"/>
      <c r="D62" s="14"/>
      <c r="E62" s="14"/>
      <c r="F62" s="14"/>
      <c r="G62" s="14"/>
      <c r="H62" s="14"/>
      <c r="I62" s="14"/>
    </row>
  </sheetData>
  <mergeCells count="2">
    <mergeCell ref="A3:I3"/>
    <mergeCell ref="A2:I2"/>
  </mergeCells>
  <pageMargins left="0.7" right="0.7" top="0.5" bottom="0.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2018-2019</vt:lpstr>
      <vt:lpstr>'2018-2019'!Print_Area</vt:lpstr>
      <vt:lpstr>'2018-2019'!Print_Titles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Fermelia</dc:creator>
  <cp:lastModifiedBy>Carla Fermelia</cp:lastModifiedBy>
  <cp:lastPrinted>2018-10-17T19:04:06Z</cp:lastPrinted>
  <dcterms:created xsi:type="dcterms:W3CDTF">2017-11-14T19:35:13Z</dcterms:created>
  <dcterms:modified xsi:type="dcterms:W3CDTF">2018-10-17T19:04:14Z</dcterms:modified>
</cp:coreProperties>
</file>